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1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<sst xmlns="http://schemas.openxmlformats.org/spreadsheetml/2006/main" count="97" uniqueCount="96">
  <si>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</si>
  <si>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тис. грн.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</si>
  <si>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</si>
  <si>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</si>
  <si>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</si>
  <si>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</si>
  <si>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</si>
  <si>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</si>
  <si>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</si>
  <si>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</si>
  <si>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</si>
  <si>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</si>
  <si>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</si>
  <si>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</si>
  <si>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</si>
  <si>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</si>
  <si>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</si>
  <si>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</si>
  <si>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</si>
  <si>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</si>
  <si>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</si>
  <si>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</si>
  <si>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</si>
  <si>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</si>
  <si>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</si>
  <si>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</si>
  <si>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</si>
  <si>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</si>
  <si>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</si>
  <si>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</si>
  <si>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</si>
  <si>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</si>
  <si>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</si>
  <si>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</si>
  <si>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</si>
  <si>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</si>
  <si>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</si>
  <si>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</si>
  <si>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</si>
  <si>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</si>
  <si>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</si>
  <si>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</si>
  <si>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</si>
  <si>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</si>
  <si>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</si>
  <si>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</si>
  <si>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</si>
  <si>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</si>
  <si>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</si>
  <si>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</si>
  <si>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</si>
  <si>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</si>
  <si>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</si>
  <si>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</si>
  <si>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</si>
  <si>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</si>
  <si>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</si>
  <si>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</si>
  <si>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</si>
  <si>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</si>
  <si>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</si>
  <si>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</si>
  <si>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</si>
  <si>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</si>
  <si>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</si>
  <si>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</si>
  <si>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>Надійшло* /   Профінансовано станом на11.03.2014**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</si>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</sst>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4">
      <selection activeCell="B7" sqref="B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65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1</v>
      </c>
    </row>
    <row r="7" spans="1:9" ht="136.5" customHeight="1">
      <c r="A7" s="8" t="s">
        <v>2</v>
      </c>
      <c r="B7" s="9" t="s">
        <v>3</v>
      </c>
      <c r="C7" s="10" t="s">
        <v>4</v>
      </c>
      <c r="D7" s="11" t="s">
        <v>5</v>
      </c>
      <c r="E7" s="11" t="s">
        <v>6</v>
      </c>
      <c r="F7" s="9" t="s">
        <v>7</v>
      </c>
      <c r="G7" s="12" t="s">
        <v>66</v>
      </c>
      <c r="H7" s="133" t="s">
        <v>8</v>
      </c>
      <c r="I7" s="13"/>
    </row>
    <row r="8" spans="1:8" ht="54" customHeight="1">
      <c r="A8" s="14"/>
      <c r="B8" s="15"/>
      <c r="C8" s="16" t="s">
        <v>9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10</v>
      </c>
      <c r="D9" s="23"/>
      <c r="E9" s="23"/>
      <c r="F9" s="134">
        <v>50700</v>
      </c>
      <c r="G9" s="176">
        <v>8924.63</v>
      </c>
      <c r="H9" s="177">
        <f>SUM(G9/F9)</f>
        <v>0.1760282051282051</v>
      </c>
    </row>
    <row r="10" spans="1:9" ht="18.75" customHeight="1">
      <c r="A10" s="20"/>
      <c r="B10" s="21"/>
      <c r="C10" s="24" t="s">
        <v>11</v>
      </c>
      <c r="D10" s="23"/>
      <c r="E10" s="23"/>
      <c r="F10" s="134">
        <v>8700000</v>
      </c>
      <c r="G10" s="178">
        <v>2603630.25</v>
      </c>
      <c r="H10" s="177">
        <f>SUM(G10/F10)</f>
        <v>0.2992678448275862</v>
      </c>
      <c r="I10" s="7"/>
    </row>
    <row r="11" spans="1:8" s="28" customFormat="1" ht="19.5" thickBot="1">
      <c r="A11" s="14"/>
      <c r="B11" s="15"/>
      <c r="C11" s="25" t="s">
        <v>12</v>
      </c>
      <c r="D11" s="26"/>
      <c r="E11" s="26"/>
      <c r="F11" s="27">
        <f>SUM(F9:F10)</f>
        <v>8750700</v>
      </c>
      <c r="G11" s="179">
        <f>SUM(G9:G10)</f>
        <v>2612554.88</v>
      </c>
      <c r="H11" s="180">
        <f>SUM(G11/F11)</f>
        <v>0.29855381626612726</v>
      </c>
    </row>
    <row r="12" spans="1:9" ht="19.5" hidden="1" thickBot="1">
      <c r="A12" s="29"/>
      <c r="B12" s="30"/>
      <c r="C12" s="31" t="s">
        <v>67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13</v>
      </c>
      <c r="D13" s="36"/>
      <c r="E13" s="136"/>
      <c r="F13" s="137">
        <f>F11+F12</f>
        <v>8750700</v>
      </c>
      <c r="G13" s="183">
        <f>SUM(G11)</f>
        <v>2612554.88</v>
      </c>
      <c r="H13" s="180">
        <f>SUM(G13/F13)</f>
        <v>0.29855381626612726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14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15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16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17</v>
      </c>
      <c r="B19" s="68"/>
      <c r="C19" s="69" t="s">
        <v>18</v>
      </c>
      <c r="D19" s="70"/>
      <c r="E19" s="71"/>
      <c r="F19" s="72">
        <f>SUM(F20:F34)</f>
        <v>4094375</v>
      </c>
      <c r="G19" s="72">
        <f>SUM(G20:G28)</f>
        <v>728222.1799999999</v>
      </c>
      <c r="H19" s="73">
        <f aca="true" t="shared" si="0" ref="H19:H41">SUM(G19/F19)</f>
        <v>0.17785917997252326</v>
      </c>
      <c r="I19" s="74"/>
    </row>
    <row r="20" spans="1:9" ht="37.5">
      <c r="A20" s="78" t="s">
        <v>19</v>
      </c>
      <c r="B20" s="142"/>
      <c r="C20" s="80" t="s">
        <v>20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21</v>
      </c>
      <c r="B21" s="146"/>
      <c r="C21" s="80" t="s">
        <v>68</v>
      </c>
      <c r="D21" s="23"/>
      <c r="E21" s="147">
        <v>2240</v>
      </c>
      <c r="F21" s="144">
        <v>552375</v>
      </c>
      <c r="G21" s="81">
        <v>368250</v>
      </c>
      <c r="H21" s="82">
        <f t="shared" si="0"/>
        <v>0.6666666666666666</v>
      </c>
      <c r="I21" s="28"/>
    </row>
    <row r="22" spans="1:9" ht="75">
      <c r="A22" s="78" t="s">
        <v>22</v>
      </c>
      <c r="B22" s="148"/>
      <c r="C22" s="83" t="s">
        <v>69</v>
      </c>
      <c r="D22" s="84" t="s">
        <v>23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24</v>
      </c>
      <c r="B23" s="148"/>
      <c r="C23" s="89" t="s">
        <v>70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25</v>
      </c>
      <c r="B24" s="148"/>
      <c r="C24" s="89" t="s">
        <v>26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27</v>
      </c>
      <c r="B25" s="148"/>
      <c r="C25" s="88" t="s">
        <v>28</v>
      </c>
      <c r="D25" s="23" t="s">
        <v>29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30</v>
      </c>
      <c r="B26" s="148"/>
      <c r="C26" s="150" t="s">
        <v>71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31</v>
      </c>
      <c r="B27" s="148"/>
      <c r="C27" s="150" t="s">
        <v>72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32</v>
      </c>
      <c r="B28" s="148"/>
      <c r="C28" s="153" t="s">
        <v>73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35</v>
      </c>
      <c r="B29" s="148"/>
      <c r="C29" s="86" t="s">
        <v>74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37</v>
      </c>
      <c r="B30" s="148"/>
      <c r="C30" s="86" t="s">
        <v>75</v>
      </c>
      <c r="D30" s="23" t="s">
        <v>33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39</v>
      </c>
      <c r="B31" s="148"/>
      <c r="C31" s="86" t="s">
        <v>76</v>
      </c>
      <c r="D31" s="23" t="s">
        <v>34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40</v>
      </c>
      <c r="B32" s="148"/>
      <c r="C32" s="86" t="s">
        <v>77</v>
      </c>
      <c r="D32" s="23" t="s">
        <v>36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41</v>
      </c>
      <c r="B33" s="148"/>
      <c r="C33" s="86" t="s">
        <v>78</v>
      </c>
      <c r="D33" s="185" t="s">
        <v>38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79</v>
      </c>
      <c r="B34" s="148"/>
      <c r="C34" s="86" t="s">
        <v>80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42</v>
      </c>
      <c r="B35" s="156"/>
      <c r="C35" s="69" t="s">
        <v>43</v>
      </c>
      <c r="D35" s="70"/>
      <c r="E35" s="71"/>
      <c r="F35" s="72">
        <f>SUM(F36:F42)</f>
        <v>3243999.94</v>
      </c>
      <c r="G35" s="72">
        <f>SUM(G36:G43)</f>
        <v>434319.94</v>
      </c>
      <c r="H35" s="73">
        <f t="shared" si="0"/>
        <v>0.13388407769206062</v>
      </c>
      <c r="I35" s="74"/>
    </row>
    <row r="36" spans="1:9" ht="43.5" customHeight="1">
      <c r="A36" s="75" t="s">
        <v>44</v>
      </c>
      <c r="B36" s="157"/>
      <c r="C36" s="94" t="s">
        <v>81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45</v>
      </c>
      <c r="B37" s="148"/>
      <c r="C37" s="94" t="s">
        <v>82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46</v>
      </c>
      <c r="B38" s="148"/>
      <c r="C38" s="89" t="s">
        <v>83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47</v>
      </c>
      <c r="B39" s="148"/>
      <c r="C39" s="94" t="s">
        <v>84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48</v>
      </c>
      <c r="B40" s="148"/>
      <c r="C40" s="94" t="s">
        <v>49</v>
      </c>
      <c r="D40" s="23"/>
      <c r="E40" s="87">
        <v>2240</v>
      </c>
      <c r="F40" s="144">
        <v>600000</v>
      </c>
      <c r="G40" s="81"/>
      <c r="H40" s="82">
        <f t="shared" si="0"/>
        <v>0</v>
      </c>
      <c r="I40" s="28"/>
    </row>
    <row r="41" spans="1:9" ht="37.5">
      <c r="A41" s="102" t="s">
        <v>50</v>
      </c>
      <c r="B41" s="160"/>
      <c r="C41" s="161" t="s">
        <v>85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86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85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51</v>
      </c>
      <c r="B44" s="165"/>
      <c r="C44" s="107" t="s">
        <v>52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53</v>
      </c>
      <c r="B45" s="167"/>
      <c r="C45" s="88" t="s">
        <v>54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87</v>
      </c>
      <c r="B46" s="171"/>
      <c r="C46" s="161" t="s">
        <v>88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55</v>
      </c>
      <c r="B47" s="156"/>
      <c r="C47" s="69" t="s">
        <v>56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57</v>
      </c>
      <c r="B48" s="157"/>
      <c r="C48" s="161" t="s">
        <v>89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58</v>
      </c>
      <c r="B49" s="174"/>
      <c r="C49" s="161" t="s">
        <v>90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59</v>
      </c>
      <c r="B50" s="175"/>
      <c r="C50" s="161" t="s">
        <v>91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60</v>
      </c>
      <c r="B51" s="175"/>
      <c r="C51" s="161" t="s">
        <v>92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61</v>
      </c>
      <c r="B52" s="175"/>
      <c r="C52" s="161" t="s">
        <v>93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94</v>
      </c>
      <c r="B53" s="160"/>
      <c r="C53" s="86" t="s">
        <v>95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62</v>
      </c>
      <c r="D54" s="119"/>
      <c r="E54" s="120"/>
      <c r="F54" s="121">
        <f>SUM(F19+F35+F44+F47)</f>
        <v>8750700</v>
      </c>
      <c r="G54" s="121">
        <f>SUM(G44+G47+G35+G19)</f>
        <v>1178542.1199999999</v>
      </c>
      <c r="H54" s="122">
        <f t="shared" si="1"/>
        <v>0.1346797536197104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63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64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2014-03-17T12:09:56Z</cp:lastPrinted>
  <dcterms:created xsi:type="dcterms:W3CDTF">2013-11-11T09:09:31Z</dcterms:created>
  <dcterms:modified xsi:type="dcterms:W3CDTF">2014-03-17T12:13:39Z</dcterms:modified>
  <cp:category/>
  <cp:version/>
  <cp:contentType/>
  <cp:contentStatus/>
</cp:coreProperties>
</file>